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13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<sst xmlns="http://schemas.openxmlformats.org/spreadsheetml/2006/main" count="330" uniqueCount="83">
  <si>
    <t>ИНФОРМАЦИЯ О НАЧИСЛЕННЫХ, СОБРАННЫХ И ИЗРАСХОДОВАННЫХ СРЕДСТВАХ  ПО СОСТОЯНИЮ НА 31.12.2019</t>
  </si>
  <si>
    <t>№ п/п</t>
  </si>
  <si>
    <t>Адрес</t>
  </si>
  <si>
    <t>Услуга</t>
  </si>
  <si>
    <t>Задолж-ть на 01.01.2019 г</t>
  </si>
  <si>
    <t>остаток средств на 01.01.2019г.</t>
  </si>
  <si>
    <t>Начислено</t>
  </si>
  <si>
    <t>Оплачено</t>
  </si>
  <si>
    <t>Израсходовано</t>
  </si>
  <si>
    <t>Остаток на 31.12.2019 г</t>
  </si>
  <si>
    <t>Задолженность на  31.12.2019 г</t>
  </si>
  <si>
    <t>Дата заключения договора</t>
  </si>
  <si>
    <t>Улица</t>
  </si>
  <si>
    <t>Дом</t>
  </si>
  <si>
    <t>Октябрьская</t>
  </si>
  <si>
    <t>18\1</t>
  </si>
  <si>
    <t>01.10.2012 г.</t>
  </si>
  <si>
    <t>ИТОГО ПО ДОМУ</t>
  </si>
  <si>
    <t>январь 2019 г</t>
  </si>
  <si>
    <t>Вид работ</t>
  </si>
  <si>
    <t>Место проведения работ</t>
  </si>
  <si>
    <t>Сумма</t>
  </si>
  <si>
    <t>Октябрьская 18/1</t>
  </si>
  <si>
    <t>ИТОГО</t>
  </si>
  <si>
    <t>февраль 2019г</t>
  </si>
  <si>
    <t>Проверка технического состояния вентиляционных и дымовых каналов</t>
  </si>
  <si>
    <t>Октябрьская, 18/1</t>
  </si>
  <si>
    <t>кв.25,26,27,28,29,31,32,33,35, 40,41,43,46,48,52,53,54</t>
  </si>
  <si>
    <t>март 2019г</t>
  </si>
  <si>
    <t>Проверка технического состояния вентиляционных  каналов</t>
  </si>
  <si>
    <t>кв.1,4,6,9,11,19,13,20,39</t>
  </si>
  <si>
    <t>Апрель 2019г.</t>
  </si>
  <si>
    <t>Май 2019г.</t>
  </si>
  <si>
    <t>устройство мусорного контейнера (лодочка-1шт) на территории двора жилого дома</t>
  </si>
  <si>
    <t>Июнь 2019г.</t>
  </si>
  <si>
    <t>Гидравлическое испытание внутридомовой системы ЦО</t>
  </si>
  <si>
    <t>ремонт узла учета ГВС (подготовка к гидравлическому испытанию трубопровода ГВС)</t>
  </si>
  <si>
    <t>Гидравлическое испытание трубопровода ГВС ж/д</t>
  </si>
  <si>
    <t>Июль 2019г.</t>
  </si>
  <si>
    <t>Прошу снять по статье т/р за июнь 2019г.( Гидравлическое испытание трубопровода ГВС ж/д)</t>
  </si>
  <si>
    <t>Прошу добавить по статье т/р за июнь 2019г.( Гидравлическое испытание трубопровода ГВС ж/д)</t>
  </si>
  <si>
    <t>Август 2019г.</t>
  </si>
  <si>
    <t>установка колпаков (с их изготовлением) на оголовки вент.каналов на жилом доме</t>
  </si>
  <si>
    <t>кв.49</t>
  </si>
  <si>
    <t>сентябрь 2019г.</t>
  </si>
  <si>
    <t>закрытие оголовков вентиляционных каналов сеткой</t>
  </si>
  <si>
    <t>оштукатуривание оголовков вентиляционных каналов</t>
  </si>
  <si>
    <t>октябрь 2019г.</t>
  </si>
  <si>
    <t>ноябрь 2019г.</t>
  </si>
  <si>
    <t>декабрь 2019г.</t>
  </si>
  <si>
    <t>Работы по аварийному ремонту общего имущества МКД с января по декабрь 2019г.</t>
  </si>
  <si>
    <t>ремонт мягкой кровли отдельными местами вокруг ливневки на 9-ти этажном доме</t>
  </si>
  <si>
    <t>вокруг ливневки</t>
  </si>
  <si>
    <t>герметизация мягкой кровли мастикой в отдельных местах на 9-ти этажном ж/д</t>
  </si>
  <si>
    <t>над электрощитовой кв.53</t>
  </si>
  <si>
    <t>ВСЕГО</t>
  </si>
  <si>
    <t>Январь 2019 г.</t>
  </si>
  <si>
    <t>установка крана шарового ф25мм</t>
  </si>
  <si>
    <t>кв.16 (ГВС)</t>
  </si>
  <si>
    <t>техническое обслуживание УУТЭ</t>
  </si>
  <si>
    <t>ЦО и ГВС</t>
  </si>
  <si>
    <t>техническое обслуживание ОПУЭ</t>
  </si>
  <si>
    <t>Февраль 2019 г</t>
  </si>
  <si>
    <t>Планово-предупредительный ремонт ЩР и ВРУ</t>
  </si>
  <si>
    <t>Март 2019 г</t>
  </si>
  <si>
    <t>Апрель 2019 г</t>
  </si>
  <si>
    <t>смена трубопровода ф32мм</t>
  </si>
  <si>
    <t>ГВС п/п</t>
  </si>
  <si>
    <t>благоустройство придомовой территории (окраска деровьев и бордюров)</t>
  </si>
  <si>
    <t>Октябрьская ,18/1</t>
  </si>
  <si>
    <t>Май 2019г</t>
  </si>
  <si>
    <t>закрытие отопительного периода</t>
  </si>
  <si>
    <t>слив воды из системы</t>
  </si>
  <si>
    <t>Июнь 2019г</t>
  </si>
  <si>
    <t>установка антимагнитных пломб (опломбировка ИПУ)</t>
  </si>
  <si>
    <t>кв.4,5,6,7,9,16,17,18,30,31,40,41,42,52,53,54</t>
  </si>
  <si>
    <t>Июль 2019г</t>
  </si>
  <si>
    <t xml:space="preserve">покос придомовой территории </t>
  </si>
  <si>
    <t>Август 2019 г</t>
  </si>
  <si>
    <t>очистка кровли (срезка арматурной проволоки) на ж/д</t>
  </si>
  <si>
    <t>Сентябрь 2019г.</t>
  </si>
  <si>
    <t>Октябрь 2019г.</t>
  </si>
  <si>
    <t xml:space="preserve">подготовка к запуску системы ЦО в ж/д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</si>
</sst>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\ [$руб.-419];[Red]\-#,##0.00\ [$руб.-419]"/>
  </numFmts>
  <fonts count="50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1"/>
      <color indexed="10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9" fillId="35" borderId="10" xfId="0" applyNumberFormat="1" applyFont="1" applyFill="1" applyBorder="1" applyAlignment="1">
      <alignment horizontal="center" wrapText="1"/>
    </xf>
    <xf numFmtId="0" fontId="10" fillId="35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2" fillId="0" borderId="10" xfId="0" applyNumberFormat="1" applyFont="1" applyBorder="1" applyAlignment="1">
      <alignment horizontal="center" wrapText="1"/>
    </xf>
    <xf numFmtId="0" fontId="13" fillId="35" borderId="10" xfId="0" applyFont="1" applyFill="1" applyBorder="1" applyAlignment="1">
      <alignment horizontal="center"/>
    </xf>
    <xf numFmtId="0" fontId="9" fillId="36" borderId="10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justify"/>
    </xf>
    <xf numFmtId="0" fontId="13" fillId="36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10" xfId="0" applyNumberFormat="1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5" fillId="0" borderId="0" xfId="0" applyFont="1" applyFill="1" applyAlignment="1">
      <alignment/>
    </xf>
    <xf numFmtId="0" fontId="13" fillId="35" borderId="0" xfId="0" applyFont="1" applyFill="1" applyAlignment="1">
      <alignment horizontal="center"/>
    </xf>
    <xf numFmtId="0" fontId="0" fillId="0" borderId="0" xfId="0" applyAlignment="1">
      <alignment wrapText="1"/>
    </xf>
    <xf numFmtId="0" fontId="10" fillId="35" borderId="10" xfId="0" applyNumberFormat="1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49" fontId="0" fillId="0" borderId="0" xfId="0" applyNumberFormat="1" applyAlignment="1">
      <alignment wrapText="1"/>
    </xf>
    <xf numFmtId="0" fontId="6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2" fillId="0" borderId="10" xfId="0" applyNumberFormat="1" applyFont="1" applyBorder="1" applyAlignment="1">
      <alignment horizontal="justify" wrapText="1"/>
    </xf>
    <xf numFmtId="0" fontId="11" fillId="0" borderId="10" xfId="0" applyFont="1" applyBorder="1" applyAlignment="1">
      <alignment horizontal="justify" wrapText="1"/>
    </xf>
    <xf numFmtId="0" fontId="13" fillId="0" borderId="1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1" fillId="35" borderId="0" xfId="0" applyFont="1" applyFill="1" applyAlignment="1">
      <alignment horizontal="center" wrapText="1"/>
    </xf>
    <xf numFmtId="2" fontId="1" fillId="35" borderId="0" xfId="0" applyNumberFormat="1" applyFont="1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8" fillId="37" borderId="10" xfId="0" applyNumberFormat="1" applyFont="1" applyFill="1" applyBorder="1" applyAlignment="1">
      <alignment horizontal="center"/>
    </xf>
    <xf numFmtId="49" fontId="8" fillId="37" borderId="10" xfId="0" applyNumberFormat="1" applyFont="1" applyFill="1" applyBorder="1" applyAlignment="1">
      <alignment horizontal="center" wrapText="1"/>
    </xf>
    <xf numFmtId="0" fontId="8" fillId="37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="80" zoomScaleNormal="80" zoomScalePageLayoutView="0" workbookViewId="0" topLeftCell="A5">
      <selection activeCell="E6" sqref="E6:K6"/>
    </sheetView>
  </sheetViews>
  <sheetFormatPr defaultColWidth="11.57421875" defaultRowHeight="12.75"/>
  <cols>
    <col min="1" max="1" width="5.28125" style="0" customWidth="1"/>
    <col min="2" max="2" width="18.7109375" style="0" customWidth="1"/>
    <col min="3" max="3" width="7.140625" style="0" customWidth="1"/>
    <col min="4" max="4" width="34.57421875" style="0" customWidth="1"/>
    <col min="5" max="5" width="14.8515625" style="0" customWidth="1"/>
    <col min="6" max="6" width="15.00390625" style="0" customWidth="1"/>
    <col min="7" max="7" width="16.421875" style="0" customWidth="1"/>
    <col min="8" max="8" width="13.140625" style="0" customWidth="1"/>
    <col min="9" max="9" width="19.28125" style="0" customWidth="1"/>
    <col min="10" max="10" width="16.7109375" style="0" customWidth="1"/>
    <col min="11" max="11" width="16.28125" style="0" customWidth="1"/>
    <col min="12" max="12" width="13.28125" style="0" customWidth="1"/>
  </cols>
  <sheetData>
    <row r="1" spans="1:12" ht="18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43" t="s">
        <v>1</v>
      </c>
      <c r="B3" s="44" t="s">
        <v>2</v>
      </c>
      <c r="C3" s="44"/>
      <c r="D3" s="45" t="s">
        <v>3</v>
      </c>
      <c r="E3" s="46" t="s">
        <v>4</v>
      </c>
      <c r="F3" s="46" t="s">
        <v>5</v>
      </c>
      <c r="G3" s="45" t="s">
        <v>6</v>
      </c>
      <c r="H3" s="45" t="s">
        <v>7</v>
      </c>
      <c r="I3" s="45" t="s">
        <v>8</v>
      </c>
      <c r="J3" s="46" t="s">
        <v>9</v>
      </c>
      <c r="K3" s="46" t="s">
        <v>10</v>
      </c>
      <c r="L3" s="47" t="s">
        <v>11</v>
      </c>
    </row>
    <row r="4" spans="1:12" ht="30.75" customHeight="1">
      <c r="A4" s="43"/>
      <c r="B4" s="4" t="s">
        <v>12</v>
      </c>
      <c r="C4" s="4" t="s">
        <v>13</v>
      </c>
      <c r="D4" s="45"/>
      <c r="E4" s="45"/>
      <c r="F4" s="46"/>
      <c r="G4" s="45"/>
      <c r="H4" s="45"/>
      <c r="I4" s="45"/>
      <c r="J4" s="45"/>
      <c r="K4" s="45"/>
      <c r="L4" s="47"/>
    </row>
    <row r="5" spans="1:12" ht="15.75">
      <c r="A5" s="5">
        <v>31</v>
      </c>
      <c r="B5" s="6" t="s">
        <v>14</v>
      </c>
      <c r="C5" s="6" t="s">
        <v>15</v>
      </c>
      <c r="D5" s="5"/>
      <c r="E5" s="5"/>
      <c r="F5" s="5"/>
      <c r="G5" s="5"/>
      <c r="H5" s="5"/>
      <c r="I5" s="5"/>
      <c r="J5" s="5"/>
      <c r="K5" s="5"/>
      <c r="L5" s="7" t="s">
        <v>16</v>
      </c>
    </row>
    <row r="6" spans="1:12" ht="15.75">
      <c r="A6" s="5"/>
      <c r="B6" s="48" t="s">
        <v>17</v>
      </c>
      <c r="C6" s="48"/>
      <c r="D6" s="48"/>
      <c r="E6">
        <v>52351.47</v>
      </c>
      <c r="F6">
        <v>234177.23</v>
      </c>
      <c r="G6">
        <v>734574.98</v>
      </c>
      <c r="H6">
        <v>748659.89</v>
      </c>
      <c r="I6">
        <v>640205.93</v>
      </c>
      <c r="J6">
        <v>342631.19</v>
      </c>
      <c r="K6">
        <v>38266.56</v>
      </c>
      <c r="L6" s="8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horizontalDpi="300" verticalDpi="300" orientation="landscape" paperSize="9" scale="7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3"/>
  <sheetViews>
    <sheetView zoomScale="80" zoomScaleNormal="80" zoomScalePageLayoutView="0" workbookViewId="0" topLeftCell="A62">
      <selection activeCell="E82" sqref="E82"/>
    </sheetView>
  </sheetViews>
  <sheetFormatPr defaultColWidth="11.57421875" defaultRowHeight="12.75"/>
  <cols>
    <col min="1" max="1" width="9.8515625" style="0" customWidth="1"/>
    <col min="2" max="2" width="42.7109375" style="0" customWidth="1"/>
    <col min="3" max="3" width="26.140625" style="0" customWidth="1"/>
    <col min="4" max="4" width="31.8515625" style="0" customWidth="1"/>
    <col min="5" max="5" width="17.28125" style="0" customWidth="1"/>
  </cols>
  <sheetData>
    <row r="1" spans="1:5" ht="18">
      <c r="A1" s="49" t="s">
        <v>18</v>
      </c>
      <c r="B1" s="49"/>
      <c r="C1" s="49"/>
      <c r="D1" s="49"/>
      <c r="E1" s="49"/>
    </row>
    <row r="2" spans="1:5" ht="15.75">
      <c r="A2" s="9" t="s">
        <v>1</v>
      </c>
      <c r="B2" s="10" t="s">
        <v>19</v>
      </c>
      <c r="C2" s="10" t="s">
        <v>2</v>
      </c>
      <c r="D2" s="10" t="s">
        <v>20</v>
      </c>
      <c r="E2" s="10" t="s">
        <v>21</v>
      </c>
    </row>
    <row r="3" spans="1:5" ht="29.25" customHeight="1">
      <c r="A3" s="11">
        <v>1</v>
      </c>
      <c r="B3" s="12"/>
      <c r="C3" s="11" t="s">
        <v>22</v>
      </c>
      <c r="D3" s="12"/>
      <c r="E3" s="11"/>
    </row>
    <row r="4" spans="1:5" ht="14.25">
      <c r="A4" s="11">
        <v>2</v>
      </c>
      <c r="B4" s="13"/>
      <c r="C4" s="13"/>
      <c r="D4" s="13"/>
      <c r="E4" s="13"/>
    </row>
    <row r="5" spans="1:5" ht="14.25">
      <c r="A5" s="11">
        <v>3</v>
      </c>
      <c r="B5" s="11"/>
      <c r="C5" s="11"/>
      <c r="D5" s="11"/>
      <c r="E5" s="11"/>
    </row>
    <row r="6" spans="1:5" ht="15">
      <c r="A6" s="14"/>
      <c r="B6" s="14" t="s">
        <v>23</v>
      </c>
      <c r="C6" s="14"/>
      <c r="D6" s="14"/>
      <c r="E6" s="14">
        <f>E4+E3+E5</f>
        <v>0</v>
      </c>
    </row>
    <row r="7" spans="1:5" ht="24.75" customHeight="1">
      <c r="A7" s="50" t="s">
        <v>24</v>
      </c>
      <c r="B7" s="50"/>
      <c r="C7" s="50"/>
      <c r="D7" s="50"/>
      <c r="E7" s="50"/>
    </row>
    <row r="8" spans="1:5" ht="15.75">
      <c r="A8" s="9" t="s">
        <v>1</v>
      </c>
      <c r="B8" s="10" t="s">
        <v>19</v>
      </c>
      <c r="C8" s="10" t="s">
        <v>2</v>
      </c>
      <c r="D8" s="10" t="s">
        <v>20</v>
      </c>
      <c r="E8" s="10" t="s">
        <v>21</v>
      </c>
    </row>
    <row r="9" spans="1:5" ht="63.75" customHeight="1">
      <c r="A9" s="11">
        <v>1</v>
      </c>
      <c r="B9" s="12" t="s">
        <v>25</v>
      </c>
      <c r="C9" s="12" t="s">
        <v>26</v>
      </c>
      <c r="D9" s="12" t="s">
        <v>27</v>
      </c>
      <c r="E9" s="11">
        <f>7124</f>
        <v>7124</v>
      </c>
    </row>
    <row r="10" spans="1:5" ht="14.25">
      <c r="A10" s="11">
        <v>2</v>
      </c>
      <c r="B10" s="13"/>
      <c r="C10" s="13"/>
      <c r="D10" s="13"/>
      <c r="E10" s="13"/>
    </row>
    <row r="11" spans="1:5" ht="14.25">
      <c r="A11" s="11">
        <v>3</v>
      </c>
      <c r="B11" s="11"/>
      <c r="C11" s="11"/>
      <c r="D11" s="11"/>
      <c r="E11" s="11"/>
    </row>
    <row r="12" spans="1:5" ht="15">
      <c r="A12" s="14"/>
      <c r="B12" s="14" t="s">
        <v>23</v>
      </c>
      <c r="C12" s="14"/>
      <c r="D12" s="14"/>
      <c r="E12" s="14">
        <f>E9+E10+E11</f>
        <v>7124</v>
      </c>
    </row>
    <row r="13" spans="1:5" ht="18">
      <c r="A13" s="49" t="s">
        <v>28</v>
      </c>
      <c r="B13" s="49"/>
      <c r="C13" s="49"/>
      <c r="D13" s="49"/>
      <c r="E13" s="49"/>
    </row>
    <row r="14" spans="1:5" ht="15.75">
      <c r="A14" s="9" t="s">
        <v>1</v>
      </c>
      <c r="B14" s="10" t="s">
        <v>19</v>
      </c>
      <c r="C14" s="10" t="s">
        <v>2</v>
      </c>
      <c r="D14" s="10" t="s">
        <v>20</v>
      </c>
      <c r="E14" s="10" t="s">
        <v>21</v>
      </c>
    </row>
    <row r="15" spans="1:5" ht="33" customHeight="1">
      <c r="A15" s="15">
        <v>1</v>
      </c>
      <c r="B15" s="16" t="s">
        <v>29</v>
      </c>
      <c r="C15" s="11" t="s">
        <v>22</v>
      </c>
      <c r="D15" s="11" t="s">
        <v>30</v>
      </c>
      <c r="E15" s="11">
        <f>2438.8</f>
        <v>2438.8</v>
      </c>
    </row>
    <row r="16" spans="1:5" ht="15">
      <c r="A16" s="15">
        <v>2</v>
      </c>
      <c r="B16" s="13"/>
      <c r="C16" s="12" t="s">
        <v>26</v>
      </c>
      <c r="D16" s="13"/>
      <c r="E16" s="13"/>
    </row>
    <row r="17" spans="1:5" ht="15">
      <c r="A17" s="15">
        <v>3</v>
      </c>
      <c r="B17" s="13"/>
      <c r="C17" s="12" t="s">
        <v>26</v>
      </c>
      <c r="D17" s="13"/>
      <c r="E17" s="13"/>
    </row>
    <row r="18" spans="1:5" ht="28.5" customHeight="1">
      <c r="A18" s="11"/>
      <c r="B18" s="13"/>
      <c r="C18" s="12"/>
      <c r="D18" s="13"/>
      <c r="E18" s="13"/>
    </row>
    <row r="19" spans="1:5" ht="15">
      <c r="A19" s="14"/>
      <c r="B19" s="14" t="s">
        <v>23</v>
      </c>
      <c r="C19" s="14"/>
      <c r="D19" s="14"/>
      <c r="E19" s="14">
        <f>E16+E18+E17+E15</f>
        <v>2438.8</v>
      </c>
    </row>
    <row r="20" spans="1:5" ht="18">
      <c r="A20" s="49" t="s">
        <v>31</v>
      </c>
      <c r="B20" s="49"/>
      <c r="C20" s="49"/>
      <c r="D20" s="49"/>
      <c r="E20" s="49"/>
    </row>
    <row r="21" spans="1:5" ht="15.75">
      <c r="A21" s="9" t="s">
        <v>1</v>
      </c>
      <c r="B21" s="10" t="s">
        <v>19</v>
      </c>
      <c r="C21" s="10" t="s">
        <v>2</v>
      </c>
      <c r="D21" s="10" t="s">
        <v>20</v>
      </c>
      <c r="E21" s="10" t="s">
        <v>21</v>
      </c>
    </row>
    <row r="22" spans="1:5" ht="14.25">
      <c r="A22" s="11">
        <v>1</v>
      </c>
      <c r="B22" s="16"/>
      <c r="C22" s="11" t="s">
        <v>22</v>
      </c>
      <c r="D22" s="11"/>
      <c r="E22" s="11"/>
    </row>
    <row r="23" spans="1:5" ht="14.25">
      <c r="A23" s="11">
        <v>2</v>
      </c>
      <c r="B23" s="12"/>
      <c r="C23" s="12" t="s">
        <v>26</v>
      </c>
      <c r="D23" s="12"/>
      <c r="E23" s="12"/>
    </row>
    <row r="24" spans="1:5" ht="14.25">
      <c r="A24" s="11">
        <v>3</v>
      </c>
      <c r="B24" s="11"/>
      <c r="C24" s="11"/>
      <c r="D24" s="11"/>
      <c r="E24" s="11"/>
    </row>
    <row r="25" spans="1:5" ht="15">
      <c r="A25" s="14"/>
      <c r="B25" s="14"/>
      <c r="C25" s="14"/>
      <c r="D25" s="14"/>
      <c r="E25" s="14">
        <f>E23+E22+E24</f>
        <v>0</v>
      </c>
    </row>
    <row r="26" spans="1:5" ht="15">
      <c r="A26" s="17"/>
      <c r="B26" s="17"/>
      <c r="C26" s="17"/>
      <c r="D26" s="17"/>
      <c r="E26" s="17"/>
    </row>
    <row r="27" spans="1:5" ht="18">
      <c r="A27" s="49" t="s">
        <v>32</v>
      </c>
      <c r="B27" s="49"/>
      <c r="C27" s="49"/>
      <c r="D27" s="49"/>
      <c r="E27" s="49"/>
    </row>
    <row r="28" spans="1:5" ht="15.75">
      <c r="A28" s="9" t="s">
        <v>1</v>
      </c>
      <c r="B28" s="10" t="s">
        <v>19</v>
      </c>
      <c r="C28" s="10" t="s">
        <v>2</v>
      </c>
      <c r="D28" s="10" t="s">
        <v>20</v>
      </c>
      <c r="E28" s="10" t="s">
        <v>21</v>
      </c>
    </row>
    <row r="29" spans="1:5" ht="54.75" customHeight="1">
      <c r="A29" s="11">
        <v>1</v>
      </c>
      <c r="B29" s="16" t="s">
        <v>33</v>
      </c>
      <c r="C29" s="11" t="s">
        <v>22</v>
      </c>
      <c r="D29" s="11"/>
      <c r="E29" s="11">
        <v>38718.49</v>
      </c>
    </row>
    <row r="30" spans="1:5" ht="14.25">
      <c r="A30" s="11">
        <v>2</v>
      </c>
      <c r="B30" s="16"/>
      <c r="C30" s="11" t="s">
        <v>22</v>
      </c>
      <c r="D30" s="11"/>
      <c r="E30" s="11"/>
    </row>
    <row r="31" spans="1:5" ht="14.25">
      <c r="A31" s="11">
        <v>3</v>
      </c>
      <c r="B31" s="11"/>
      <c r="C31" s="11" t="s">
        <v>22</v>
      </c>
      <c r="D31" s="11"/>
      <c r="E31" s="11"/>
    </row>
    <row r="32" spans="1:5" ht="15">
      <c r="A32" s="14"/>
      <c r="B32" s="14" t="s">
        <v>23</v>
      </c>
      <c r="C32" s="14"/>
      <c r="D32" s="14"/>
      <c r="E32" s="14">
        <f>E30+E29+E31</f>
        <v>38718.49</v>
      </c>
    </row>
    <row r="33" spans="1:5" ht="15">
      <c r="A33" s="18"/>
      <c r="B33" s="18"/>
      <c r="C33" s="18"/>
      <c r="D33" s="18"/>
      <c r="E33" s="18"/>
    </row>
    <row r="34" spans="1:5" ht="18">
      <c r="A34" s="49" t="s">
        <v>34</v>
      </c>
      <c r="B34" s="49"/>
      <c r="C34" s="49"/>
      <c r="D34" s="49"/>
      <c r="E34" s="49"/>
    </row>
    <row r="35" spans="1:5" ht="15.75">
      <c r="A35" s="9" t="s">
        <v>1</v>
      </c>
      <c r="B35" s="10" t="s">
        <v>19</v>
      </c>
      <c r="C35" s="10" t="s">
        <v>2</v>
      </c>
      <c r="D35" s="10" t="s">
        <v>20</v>
      </c>
      <c r="E35" s="10" t="s">
        <v>21</v>
      </c>
    </row>
    <row r="36" spans="1:5" ht="35.25" customHeight="1">
      <c r="A36" s="11">
        <v>1</v>
      </c>
      <c r="B36" s="19" t="s">
        <v>35</v>
      </c>
      <c r="C36" s="11" t="s">
        <v>22</v>
      </c>
      <c r="D36" s="11"/>
      <c r="E36" s="11">
        <v>23120.83</v>
      </c>
    </row>
    <row r="37" spans="1:5" ht="55.5" customHeight="1">
      <c r="A37" s="11">
        <v>2</v>
      </c>
      <c r="B37" s="12" t="s">
        <v>36</v>
      </c>
      <c r="C37" s="13" t="s">
        <v>22</v>
      </c>
      <c r="D37" s="13"/>
      <c r="E37" s="13">
        <v>5716.49</v>
      </c>
    </row>
    <row r="38" spans="1:5" ht="28.5" customHeight="1">
      <c r="A38" s="11">
        <v>3</v>
      </c>
      <c r="B38" s="12" t="s">
        <v>37</v>
      </c>
      <c r="C38" s="12" t="s">
        <v>26</v>
      </c>
      <c r="D38" s="12"/>
      <c r="E38" s="12">
        <v>3193.05</v>
      </c>
    </row>
    <row r="39" spans="1:5" ht="14.25">
      <c r="A39" s="11"/>
      <c r="B39" s="12"/>
      <c r="C39" s="12"/>
      <c r="D39" s="12"/>
      <c r="E39" s="12"/>
    </row>
    <row r="40" spans="1:5" ht="15">
      <c r="A40" s="14"/>
      <c r="B40" s="14" t="s">
        <v>23</v>
      </c>
      <c r="C40" s="14"/>
      <c r="D40" s="14"/>
      <c r="E40" s="14">
        <f>E37+E36+E38</f>
        <v>32030.37</v>
      </c>
    </row>
    <row r="41" spans="1:5" s="21" customFormat="1" ht="15">
      <c r="A41" s="20"/>
      <c r="B41" s="20"/>
      <c r="C41" s="20"/>
      <c r="D41" s="20"/>
      <c r="E41" s="20"/>
    </row>
    <row r="42" spans="1:5" s="21" customFormat="1" ht="18">
      <c r="A42" s="49" t="s">
        <v>38</v>
      </c>
      <c r="B42" s="49"/>
      <c r="C42" s="49"/>
      <c r="D42" s="49"/>
      <c r="E42" s="49"/>
    </row>
    <row r="43" spans="1:5" s="21" customFormat="1" ht="15.75">
      <c r="A43" s="9" t="s">
        <v>1</v>
      </c>
      <c r="B43" s="10" t="s">
        <v>19</v>
      </c>
      <c r="C43" s="10" t="s">
        <v>2</v>
      </c>
      <c r="D43" s="10" t="s">
        <v>20</v>
      </c>
      <c r="E43" s="10" t="s">
        <v>21</v>
      </c>
    </row>
    <row r="44" spans="1:5" s="21" customFormat="1" ht="21.75" customHeight="1">
      <c r="A44" s="11">
        <v>1</v>
      </c>
      <c r="B44" s="13"/>
      <c r="C44" s="11"/>
      <c r="D44" s="11"/>
      <c r="E44" s="11"/>
    </row>
    <row r="45" spans="1:5" s="21" customFormat="1" ht="46.5" customHeight="1">
      <c r="A45" s="22">
        <v>2</v>
      </c>
      <c r="B45" s="23" t="s">
        <v>39</v>
      </c>
      <c r="C45" s="24" t="s">
        <v>22</v>
      </c>
      <c r="D45" s="24"/>
      <c r="E45" s="24">
        <f>-3193.05</f>
        <v>-3193.05</v>
      </c>
    </row>
    <row r="46" spans="1:5" s="21" customFormat="1" ht="45.75" customHeight="1">
      <c r="A46" s="11">
        <v>3</v>
      </c>
      <c r="B46" s="12" t="s">
        <v>40</v>
      </c>
      <c r="C46" s="12" t="s">
        <v>26</v>
      </c>
      <c r="D46" s="12"/>
      <c r="E46" s="12">
        <f>3192.85</f>
        <v>3192.85</v>
      </c>
    </row>
    <row r="47" spans="1:5" s="21" customFormat="1" ht="15">
      <c r="A47" s="14"/>
      <c r="B47" s="14" t="s">
        <v>23</v>
      </c>
      <c r="C47" s="14"/>
      <c r="D47" s="14"/>
      <c r="E47" s="14">
        <f>E45+E44+E46</f>
        <v>-0.20000000000027285</v>
      </c>
    </row>
    <row r="48" spans="1:5" s="21" customFormat="1" ht="15">
      <c r="A48" s="20"/>
      <c r="B48" s="20"/>
      <c r="C48" s="20"/>
      <c r="D48" s="20"/>
      <c r="E48" s="20"/>
    </row>
    <row r="49" spans="1:5" s="21" customFormat="1" ht="18">
      <c r="A49" s="49" t="s">
        <v>41</v>
      </c>
      <c r="B49" s="49"/>
      <c r="C49" s="49"/>
      <c r="D49" s="49"/>
      <c r="E49" s="49"/>
    </row>
    <row r="50" spans="1:5" s="21" customFormat="1" ht="15.75">
      <c r="A50" s="9" t="s">
        <v>1</v>
      </c>
      <c r="B50" s="10" t="s">
        <v>19</v>
      </c>
      <c r="C50" s="10" t="s">
        <v>2</v>
      </c>
      <c r="D50" s="10" t="s">
        <v>20</v>
      </c>
      <c r="E50" s="10" t="s">
        <v>21</v>
      </c>
    </row>
    <row r="51" spans="1:5" s="21" customFormat="1" ht="48" customHeight="1">
      <c r="A51" s="11">
        <v>1</v>
      </c>
      <c r="B51" s="13" t="s">
        <v>42</v>
      </c>
      <c r="C51" s="11" t="s">
        <v>22</v>
      </c>
      <c r="D51" s="11" t="s">
        <v>43</v>
      </c>
      <c r="E51" s="11">
        <v>6011.87</v>
      </c>
    </row>
    <row r="52" spans="1:5" s="27" customFormat="1" ht="14.25">
      <c r="A52" s="25"/>
      <c r="B52" s="26"/>
      <c r="C52" s="13"/>
      <c r="D52" s="13"/>
      <c r="E52" s="13"/>
    </row>
    <row r="53" spans="1:5" s="21" customFormat="1" ht="14.25">
      <c r="A53" s="11"/>
      <c r="B53" s="12"/>
      <c r="C53" s="12"/>
      <c r="D53" s="12"/>
      <c r="E53" s="12"/>
    </row>
    <row r="54" spans="1:5" s="21" customFormat="1" ht="15">
      <c r="A54" s="14"/>
      <c r="B54" s="14" t="s">
        <v>23</v>
      </c>
      <c r="C54" s="14"/>
      <c r="D54" s="14"/>
      <c r="E54" s="14">
        <f>E52+E51+E53</f>
        <v>6011.87</v>
      </c>
    </row>
    <row r="55" spans="1:5" s="21" customFormat="1" ht="15">
      <c r="A55" s="20"/>
      <c r="B55" s="20"/>
      <c r="C55" s="20"/>
      <c r="D55" s="20"/>
      <c r="E55" s="20"/>
    </row>
    <row r="56" spans="1:5" s="21" customFormat="1" ht="18">
      <c r="A56" s="49" t="s">
        <v>44</v>
      </c>
      <c r="B56" s="49"/>
      <c r="C56" s="49"/>
      <c r="D56" s="49"/>
      <c r="E56" s="49"/>
    </row>
    <row r="57" spans="1:5" s="21" customFormat="1" ht="15.75">
      <c r="A57" s="9" t="s">
        <v>1</v>
      </c>
      <c r="B57" s="10" t="s">
        <v>19</v>
      </c>
      <c r="C57" s="10" t="s">
        <v>2</v>
      </c>
      <c r="D57" s="10" t="s">
        <v>20</v>
      </c>
      <c r="E57" s="10" t="s">
        <v>21</v>
      </c>
    </row>
    <row r="58" spans="1:5" s="21" customFormat="1" ht="35.25" customHeight="1">
      <c r="A58" s="11">
        <v>1</v>
      </c>
      <c r="B58" s="13" t="s">
        <v>45</v>
      </c>
      <c r="C58" s="11" t="s">
        <v>22</v>
      </c>
      <c r="D58" s="11"/>
      <c r="E58" s="11">
        <v>1499.18</v>
      </c>
    </row>
    <row r="59" spans="1:5" s="21" customFormat="1" ht="32.25" customHeight="1">
      <c r="A59" s="25">
        <v>2</v>
      </c>
      <c r="B59" s="26" t="s">
        <v>46</v>
      </c>
      <c r="C59" s="13" t="s">
        <v>22</v>
      </c>
      <c r="D59" s="13"/>
      <c r="E59" s="13">
        <v>3604.2</v>
      </c>
    </row>
    <row r="60" spans="1:5" s="21" customFormat="1" ht="14.25">
      <c r="A60" s="11"/>
      <c r="B60" s="12"/>
      <c r="C60" s="12"/>
      <c r="D60" s="12"/>
      <c r="E60" s="12"/>
    </row>
    <row r="61" spans="1:5" s="21" customFormat="1" ht="15">
      <c r="A61" s="14"/>
      <c r="B61" s="14" t="s">
        <v>23</v>
      </c>
      <c r="C61" s="14"/>
      <c r="D61" s="14"/>
      <c r="E61" s="14">
        <f>E59+E58+E60</f>
        <v>5103.38</v>
      </c>
    </row>
    <row r="62" spans="1:5" s="21" customFormat="1" ht="15">
      <c r="A62" s="20"/>
      <c r="B62" s="20"/>
      <c r="C62" s="20"/>
      <c r="D62" s="20"/>
      <c r="E62" s="20"/>
    </row>
    <row r="63" spans="1:5" s="21" customFormat="1" ht="18">
      <c r="A63" s="49" t="s">
        <v>47</v>
      </c>
      <c r="B63" s="49"/>
      <c r="C63" s="49"/>
      <c r="D63" s="49"/>
      <c r="E63" s="49"/>
    </row>
    <row r="64" spans="1:5" s="21" customFormat="1" ht="15.75">
      <c r="A64" s="9" t="s">
        <v>1</v>
      </c>
      <c r="B64" s="10" t="s">
        <v>19</v>
      </c>
      <c r="C64" s="10" t="s">
        <v>2</v>
      </c>
      <c r="D64" s="10" t="s">
        <v>20</v>
      </c>
      <c r="E64" s="10" t="s">
        <v>21</v>
      </c>
    </row>
    <row r="65" spans="1:5" s="21" customFormat="1" ht="16.5" customHeight="1">
      <c r="A65" s="11">
        <v>1</v>
      </c>
      <c r="B65" s="13"/>
      <c r="C65" s="11" t="s">
        <v>22</v>
      </c>
      <c r="D65" s="11"/>
      <c r="E65" s="11"/>
    </row>
    <row r="66" spans="1:5" s="21" customFormat="1" ht="14.25">
      <c r="A66" s="25">
        <v>2</v>
      </c>
      <c r="B66" s="26"/>
      <c r="C66" s="13" t="s">
        <v>22</v>
      </c>
      <c r="D66" s="13"/>
      <c r="E66" s="13"/>
    </row>
    <row r="67" spans="1:5" s="21" customFormat="1" ht="14.25">
      <c r="A67" s="11"/>
      <c r="B67" s="12"/>
      <c r="C67" s="12"/>
      <c r="D67" s="12"/>
      <c r="E67" s="12"/>
    </row>
    <row r="68" spans="1:5" s="21" customFormat="1" ht="15">
      <c r="A68" s="14"/>
      <c r="B68" s="14" t="s">
        <v>23</v>
      </c>
      <c r="C68" s="14"/>
      <c r="D68" s="14"/>
      <c r="E68" s="14">
        <f>E66+E65+E67</f>
        <v>0</v>
      </c>
    </row>
    <row r="69" spans="1:5" s="21" customFormat="1" ht="15">
      <c r="A69" s="20"/>
      <c r="B69" s="20"/>
      <c r="C69" s="20"/>
      <c r="D69" s="20"/>
      <c r="E69" s="20"/>
    </row>
    <row r="70" spans="1:5" s="21" customFormat="1" ht="18">
      <c r="A70" s="49" t="s">
        <v>48</v>
      </c>
      <c r="B70" s="49"/>
      <c r="C70" s="49"/>
      <c r="D70" s="49"/>
      <c r="E70" s="49"/>
    </row>
    <row r="71" spans="1:5" s="21" customFormat="1" ht="15.75">
      <c r="A71" s="9" t="s">
        <v>1</v>
      </c>
      <c r="B71" s="10" t="s">
        <v>19</v>
      </c>
      <c r="C71" s="10" t="s">
        <v>2</v>
      </c>
      <c r="D71" s="10" t="s">
        <v>20</v>
      </c>
      <c r="E71" s="10" t="s">
        <v>21</v>
      </c>
    </row>
    <row r="72" spans="1:5" s="21" customFormat="1" ht="19.5" customHeight="1">
      <c r="A72" s="11">
        <v>1</v>
      </c>
      <c r="B72" s="13"/>
      <c r="C72" s="11" t="s">
        <v>22</v>
      </c>
      <c r="D72" s="11"/>
      <c r="E72" s="11"/>
    </row>
    <row r="73" spans="1:5" s="21" customFormat="1" ht="14.25">
      <c r="A73" s="25">
        <v>2</v>
      </c>
      <c r="B73" s="26"/>
      <c r="C73" s="13" t="s">
        <v>22</v>
      </c>
      <c r="D73" s="13"/>
      <c r="E73" s="13"/>
    </row>
    <row r="74" spans="1:5" s="21" customFormat="1" ht="14.25">
      <c r="A74" s="11"/>
      <c r="B74" s="12"/>
      <c r="C74" s="12"/>
      <c r="D74" s="12"/>
      <c r="E74" s="12"/>
    </row>
    <row r="75" spans="1:5" s="21" customFormat="1" ht="15">
      <c r="A75" s="14"/>
      <c r="B75" s="14" t="s">
        <v>23</v>
      </c>
      <c r="C75" s="14"/>
      <c r="D75" s="14"/>
      <c r="E75" s="14">
        <f>E73+E72+E74</f>
        <v>0</v>
      </c>
    </row>
    <row r="76" spans="1:5" s="21" customFormat="1" ht="15">
      <c r="A76" s="20"/>
      <c r="B76" s="20"/>
      <c r="C76" s="20"/>
      <c r="D76" s="20"/>
      <c r="E76" s="20"/>
    </row>
    <row r="77" spans="1:5" s="21" customFormat="1" ht="18">
      <c r="A77" s="49" t="s">
        <v>49</v>
      </c>
      <c r="B77" s="49"/>
      <c r="C77" s="49"/>
      <c r="D77" s="49"/>
      <c r="E77" s="49"/>
    </row>
    <row r="78" spans="1:5" s="21" customFormat="1" ht="15.75">
      <c r="A78" s="9" t="s">
        <v>1</v>
      </c>
      <c r="B78" s="10" t="s">
        <v>19</v>
      </c>
      <c r="C78" s="10" t="s">
        <v>2</v>
      </c>
      <c r="D78" s="10" t="s">
        <v>20</v>
      </c>
      <c r="E78" s="10" t="s">
        <v>21</v>
      </c>
    </row>
    <row r="79" spans="1:5" s="21" customFormat="1" ht="46.5" customHeight="1">
      <c r="A79" s="11">
        <v>1</v>
      </c>
      <c r="B79" s="13" t="s">
        <v>50</v>
      </c>
      <c r="C79" s="11" t="s">
        <v>22</v>
      </c>
      <c r="D79" s="11"/>
      <c r="E79" s="11">
        <v>61337.76</v>
      </c>
    </row>
    <row r="80" spans="1:5" s="21" customFormat="1" ht="42.75">
      <c r="A80" s="25">
        <v>2</v>
      </c>
      <c r="B80" s="26" t="s">
        <v>51</v>
      </c>
      <c r="C80" s="13" t="s">
        <v>22</v>
      </c>
      <c r="D80" s="13" t="s">
        <v>52</v>
      </c>
      <c r="E80" s="13">
        <v>15867.37</v>
      </c>
    </row>
    <row r="81" spans="1:5" s="21" customFormat="1" ht="42.75">
      <c r="A81" s="11">
        <v>3</v>
      </c>
      <c r="B81" s="12" t="s">
        <v>53</v>
      </c>
      <c r="C81" s="12" t="s">
        <v>22</v>
      </c>
      <c r="D81" s="12" t="s">
        <v>54</v>
      </c>
      <c r="E81" s="12">
        <v>10518.67</v>
      </c>
    </row>
    <row r="82" spans="1:5" s="21" customFormat="1" ht="15">
      <c r="A82" s="14"/>
      <c r="B82" s="14" t="s">
        <v>23</v>
      </c>
      <c r="C82" s="14"/>
      <c r="D82" s="14"/>
      <c r="E82" s="14">
        <f>E80+E79+E81</f>
        <v>87723.8</v>
      </c>
    </row>
    <row r="83" spans="1:5" s="21" customFormat="1" ht="15">
      <c r="A83" s="20"/>
      <c r="B83" s="20"/>
      <c r="C83" s="20"/>
      <c r="D83" s="20"/>
      <c r="E83" s="20"/>
    </row>
    <row r="84" spans="1:5" s="21" customFormat="1" ht="15">
      <c r="A84" s="20"/>
      <c r="B84" s="20"/>
      <c r="C84" s="20"/>
      <c r="D84" s="20"/>
      <c r="E84" s="20"/>
    </row>
    <row r="85" spans="1:5" s="21" customFormat="1" ht="15">
      <c r="A85" s="20"/>
      <c r="B85" s="20"/>
      <c r="C85" s="20"/>
      <c r="D85" s="20"/>
      <c r="E85" s="20"/>
    </row>
    <row r="86" spans="1:5" ht="15">
      <c r="A86" s="28"/>
      <c r="B86" s="28" t="s">
        <v>55</v>
      </c>
      <c r="C86" s="28"/>
      <c r="D86" s="28"/>
      <c r="E86" s="28">
        <f>E6+E12+E19+E25+E32+E40+E47+E54+E61+E68+E75+E82</f>
        <v>179150.51</v>
      </c>
    </row>
    <row r="87" spans="1:5" ht="15">
      <c r="A87" s="18"/>
      <c r="B87" s="18"/>
      <c r="C87" s="18"/>
      <c r="D87" s="18"/>
      <c r="E87" s="18"/>
    </row>
    <row r="88" spans="1:5" ht="15">
      <c r="A88" s="18"/>
      <c r="B88" s="18"/>
      <c r="C88" s="18"/>
      <c r="D88" s="18"/>
      <c r="E88" s="18"/>
    </row>
    <row r="89" spans="1:5" ht="15">
      <c r="A89" s="18"/>
      <c r="B89" s="18"/>
      <c r="C89" s="18"/>
      <c r="D89" s="18"/>
      <c r="E89" s="18"/>
    </row>
    <row r="90" spans="1:5" ht="15">
      <c r="A90" s="18"/>
      <c r="B90" s="18"/>
      <c r="C90" s="18"/>
      <c r="D90" s="18"/>
      <c r="E90" s="18"/>
    </row>
    <row r="91" spans="1:5" ht="15">
      <c r="A91" s="18"/>
      <c r="B91" s="18"/>
      <c r="C91" s="18"/>
      <c r="D91" s="18"/>
      <c r="E91" s="18"/>
    </row>
    <row r="92" spans="1:5" ht="15">
      <c r="A92" s="18"/>
      <c r="B92" s="18"/>
      <c r="C92" s="18"/>
      <c r="D92" s="18"/>
      <c r="E92" s="18"/>
    </row>
    <row r="93" spans="1:5" ht="15">
      <c r="A93" s="18"/>
      <c r="B93" s="18"/>
      <c r="C93" s="18"/>
      <c r="D93" s="18"/>
      <c r="E93" s="18"/>
    </row>
  </sheetData>
  <sheetProtection selectLockedCells="1" selectUnlockedCells="1"/>
  <mergeCells count="12">
    <mergeCell ref="A42:E42"/>
    <mergeCell ref="A49:E49"/>
    <mergeCell ref="A56:E56"/>
    <mergeCell ref="A63:E63"/>
    <mergeCell ref="A70:E70"/>
    <mergeCell ref="A77:E77"/>
    <mergeCell ref="A1:E1"/>
    <mergeCell ref="A7:E7"/>
    <mergeCell ref="A13:E13"/>
    <mergeCell ref="A20:E20"/>
    <mergeCell ref="A27:E27"/>
    <mergeCell ref="A34:E34"/>
  </mergeCells>
  <printOptions/>
  <pageMargins left="0.7875" right="0.7875" top="1.0527777777777778" bottom="1.0527777777777778" header="0.7875" footer="0.7875"/>
  <pageSetup horizontalDpi="300" verticalDpi="300" orientation="portrait" paperSize="9" scale="4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6"/>
  <sheetViews>
    <sheetView zoomScale="80" zoomScaleNormal="80" zoomScalePageLayoutView="0" workbookViewId="0" topLeftCell="A76">
      <selection activeCell="E97" sqref="E97"/>
    </sheetView>
  </sheetViews>
  <sheetFormatPr defaultColWidth="11.57421875" defaultRowHeight="12.75"/>
  <cols>
    <col min="1" max="1" width="7.00390625" style="29" customWidth="1"/>
    <col min="2" max="2" width="49.28125" style="29" customWidth="1"/>
    <col min="3" max="3" width="26.421875" style="29" customWidth="1"/>
    <col min="4" max="4" width="41.57421875" style="29" customWidth="1"/>
    <col min="5" max="5" width="17.28125" style="29" customWidth="1"/>
    <col min="6" max="16384" width="11.57421875" style="29" customWidth="1"/>
  </cols>
  <sheetData>
    <row r="1" spans="1:5" ht="20.25" customHeight="1">
      <c r="A1" s="51" t="s">
        <v>56</v>
      </c>
      <c r="B1" s="51"/>
      <c r="C1" s="51"/>
      <c r="D1" s="51"/>
      <c r="E1" s="51"/>
    </row>
    <row r="2" spans="1:5" ht="30">
      <c r="A2" s="9" t="s">
        <v>1</v>
      </c>
      <c r="B2" s="30" t="s">
        <v>19</v>
      </c>
      <c r="C2" s="30" t="s">
        <v>2</v>
      </c>
      <c r="D2" s="30" t="s">
        <v>20</v>
      </c>
      <c r="E2" s="30" t="s">
        <v>21</v>
      </c>
    </row>
    <row r="3" spans="1:5" ht="14.25">
      <c r="A3" s="12">
        <v>1</v>
      </c>
      <c r="B3" s="12" t="s">
        <v>57</v>
      </c>
      <c r="C3" s="12" t="s">
        <v>26</v>
      </c>
      <c r="D3" s="12" t="s">
        <v>58</v>
      </c>
      <c r="E3" s="12">
        <f>1930.37</f>
        <v>1930.37</v>
      </c>
    </row>
    <row r="4" spans="1:5" ht="14.25">
      <c r="A4" s="12">
        <v>2</v>
      </c>
      <c r="B4" s="13" t="s">
        <v>59</v>
      </c>
      <c r="C4" s="12" t="s">
        <v>26</v>
      </c>
      <c r="D4" s="13" t="s">
        <v>60</v>
      </c>
      <c r="E4" s="13">
        <f>929.4</f>
        <v>929.4</v>
      </c>
    </row>
    <row r="5" spans="1:5" ht="14.25">
      <c r="A5" s="12">
        <v>3</v>
      </c>
      <c r="B5" s="13" t="s">
        <v>61</v>
      </c>
      <c r="C5" s="12" t="s">
        <v>26</v>
      </c>
      <c r="D5" s="13"/>
      <c r="E5" s="13">
        <f>116.175</f>
        <v>116.175</v>
      </c>
    </row>
    <row r="6" spans="1:5" ht="14.25">
      <c r="A6" s="12"/>
      <c r="B6" s="13"/>
      <c r="C6" s="12" t="s">
        <v>26</v>
      </c>
      <c r="D6" s="13"/>
      <c r="E6" s="13"/>
    </row>
    <row r="7" spans="1:5" ht="14.25">
      <c r="A7" s="12"/>
      <c r="B7" s="12"/>
      <c r="C7" s="12" t="s">
        <v>26</v>
      </c>
      <c r="D7" s="12"/>
      <c r="E7" s="12"/>
    </row>
    <row r="8" spans="1:5" ht="15">
      <c r="A8" s="31"/>
      <c r="B8" s="31" t="s">
        <v>23</v>
      </c>
      <c r="C8" s="31"/>
      <c r="D8" s="31"/>
      <c r="E8" s="31">
        <f>E3+E4+E5+E6+E7</f>
        <v>2975.945</v>
      </c>
    </row>
    <row r="9" spans="1:5" ht="12.75">
      <c r="A9" s="32"/>
      <c r="B9" s="32"/>
      <c r="C9" s="32"/>
      <c r="D9" s="32"/>
      <c r="E9" s="32"/>
    </row>
    <row r="10" spans="1:5" ht="20.25" customHeight="1">
      <c r="A10" s="51" t="s">
        <v>62</v>
      </c>
      <c r="B10" s="51"/>
      <c r="C10" s="51"/>
      <c r="D10" s="51"/>
      <c r="E10" s="51"/>
    </row>
    <row r="11" spans="1:5" ht="30">
      <c r="A11" s="9" t="s">
        <v>1</v>
      </c>
      <c r="B11" s="30" t="s">
        <v>19</v>
      </c>
      <c r="C11" s="30" t="s">
        <v>2</v>
      </c>
      <c r="D11" s="30" t="s">
        <v>20</v>
      </c>
      <c r="E11" s="30" t="s">
        <v>21</v>
      </c>
    </row>
    <row r="12" spans="1:5" ht="14.25">
      <c r="A12" s="12">
        <v>1</v>
      </c>
      <c r="B12" s="12" t="s">
        <v>61</v>
      </c>
      <c r="C12" s="12" t="s">
        <v>26</v>
      </c>
      <c r="D12" s="12"/>
      <c r="E12" s="12">
        <f>116.175</f>
        <v>116.175</v>
      </c>
    </row>
    <row r="13" spans="1:5" ht="14.25">
      <c r="A13" s="12">
        <v>2</v>
      </c>
      <c r="B13" s="12" t="s">
        <v>59</v>
      </c>
      <c r="C13" s="12" t="s">
        <v>26</v>
      </c>
      <c r="D13" s="12" t="s">
        <v>60</v>
      </c>
      <c r="E13" s="12">
        <f>929.4</f>
        <v>929.4</v>
      </c>
    </row>
    <row r="14" spans="1:5" ht="28.5">
      <c r="A14" s="12">
        <v>3</v>
      </c>
      <c r="B14" s="13" t="s">
        <v>63</v>
      </c>
      <c r="C14" s="12" t="s">
        <v>26</v>
      </c>
      <c r="D14" s="13"/>
      <c r="E14" s="13">
        <f>5470.19</f>
        <v>5470.19</v>
      </c>
    </row>
    <row r="15" spans="1:5" ht="15">
      <c r="A15" s="31"/>
      <c r="B15" s="31" t="s">
        <v>23</v>
      </c>
      <c r="C15" s="31"/>
      <c r="D15" s="31"/>
      <c r="E15" s="31">
        <f>E12+E13+E14</f>
        <v>6515.764999999999</v>
      </c>
    </row>
    <row r="16" spans="1:5" ht="12.75">
      <c r="A16" s="32"/>
      <c r="B16" s="32"/>
      <c r="C16" s="32"/>
      <c r="D16" s="32"/>
      <c r="E16" s="32"/>
    </row>
    <row r="17" spans="1:5" s="33" customFormat="1" ht="23.25" customHeight="1">
      <c r="A17" s="50" t="s">
        <v>64</v>
      </c>
      <c r="B17" s="50"/>
      <c r="C17" s="50"/>
      <c r="D17" s="50"/>
      <c r="E17" s="50"/>
    </row>
    <row r="18" spans="1:5" ht="30">
      <c r="A18" s="9" t="s">
        <v>1</v>
      </c>
      <c r="B18" s="30" t="s">
        <v>19</v>
      </c>
      <c r="C18" s="30" t="s">
        <v>2</v>
      </c>
      <c r="D18" s="30" t="s">
        <v>20</v>
      </c>
      <c r="E18" s="30" t="s">
        <v>21</v>
      </c>
    </row>
    <row r="19" spans="1:5" ht="14.25">
      <c r="A19" s="12">
        <v>1</v>
      </c>
      <c r="B19" s="12" t="s">
        <v>61</v>
      </c>
      <c r="C19" s="12" t="s">
        <v>26</v>
      </c>
      <c r="D19" s="12"/>
      <c r="E19" s="12">
        <f>116.175</f>
        <v>116.175</v>
      </c>
    </row>
    <row r="20" spans="1:5" ht="14.25">
      <c r="A20" s="12">
        <v>2</v>
      </c>
      <c r="B20" s="12" t="s">
        <v>59</v>
      </c>
      <c r="C20" s="12" t="s">
        <v>26</v>
      </c>
      <c r="D20" s="12" t="s">
        <v>60</v>
      </c>
      <c r="E20" s="12">
        <f>929.4</f>
        <v>929.4</v>
      </c>
    </row>
    <row r="21" spans="1:5" ht="14.25">
      <c r="A21" s="12">
        <v>3</v>
      </c>
      <c r="B21" s="13"/>
      <c r="C21" s="13" t="s">
        <v>26</v>
      </c>
      <c r="D21" s="13"/>
      <c r="E21" s="13"/>
    </row>
    <row r="22" spans="1:5" ht="15">
      <c r="A22" s="31"/>
      <c r="B22" s="31" t="s">
        <v>23</v>
      </c>
      <c r="C22" s="31"/>
      <c r="D22" s="31"/>
      <c r="E22" s="31">
        <f>E21+E19+E20</f>
        <v>1045.575</v>
      </c>
    </row>
    <row r="23" spans="1:5" ht="12.75">
      <c r="A23" s="32"/>
      <c r="B23" s="32"/>
      <c r="C23" s="32"/>
      <c r="D23" s="32"/>
      <c r="E23" s="32"/>
    </row>
    <row r="24" spans="1:5" s="33" customFormat="1" ht="24" customHeight="1">
      <c r="A24" s="50" t="s">
        <v>65</v>
      </c>
      <c r="B24" s="50"/>
      <c r="C24" s="50"/>
      <c r="D24" s="50"/>
      <c r="E24" s="50"/>
    </row>
    <row r="25" spans="1:5" ht="30">
      <c r="A25" s="9" t="s">
        <v>1</v>
      </c>
      <c r="B25" s="30" t="s">
        <v>19</v>
      </c>
      <c r="C25" s="30" t="s">
        <v>2</v>
      </c>
      <c r="D25" s="30" t="s">
        <v>20</v>
      </c>
      <c r="E25" s="30" t="s">
        <v>21</v>
      </c>
    </row>
    <row r="26" spans="1:5" ht="14.25">
      <c r="A26" s="34">
        <v>1</v>
      </c>
      <c r="B26" s="12" t="s">
        <v>61</v>
      </c>
      <c r="C26" s="12" t="s">
        <v>26</v>
      </c>
      <c r="D26" s="12"/>
      <c r="E26" s="12">
        <v>116.18</v>
      </c>
    </row>
    <row r="27" spans="1:5" ht="14.25">
      <c r="A27" s="34">
        <v>2</v>
      </c>
      <c r="B27" s="12" t="s">
        <v>59</v>
      </c>
      <c r="C27" s="12" t="s">
        <v>26</v>
      </c>
      <c r="D27" s="12" t="s">
        <v>60</v>
      </c>
      <c r="E27" s="12">
        <f>929.4</f>
        <v>929.4</v>
      </c>
    </row>
    <row r="28" spans="1:5" ht="14.25">
      <c r="A28" s="34">
        <v>3</v>
      </c>
      <c r="B28" s="13" t="s">
        <v>66</v>
      </c>
      <c r="C28" s="13" t="s">
        <v>26</v>
      </c>
      <c r="D28" s="13" t="s">
        <v>67</v>
      </c>
      <c r="E28" s="13">
        <v>2946.42</v>
      </c>
    </row>
    <row r="29" spans="1:5" ht="42.75">
      <c r="A29" s="34">
        <v>4</v>
      </c>
      <c r="B29" s="13" t="s">
        <v>68</v>
      </c>
      <c r="C29" s="13" t="s">
        <v>69</v>
      </c>
      <c r="D29" s="13"/>
      <c r="E29" s="13">
        <v>499.63</v>
      </c>
    </row>
    <row r="30" spans="1:5" ht="14.25">
      <c r="A30" s="34">
        <v>5</v>
      </c>
      <c r="B30" s="13"/>
      <c r="C30" s="13"/>
      <c r="D30" s="13"/>
      <c r="E30" s="13"/>
    </row>
    <row r="31" spans="1:5" ht="14.25">
      <c r="A31" s="34">
        <v>6</v>
      </c>
      <c r="B31" s="13"/>
      <c r="C31" s="13"/>
      <c r="D31" s="13"/>
      <c r="E31" s="13"/>
    </row>
    <row r="32" spans="1:5" ht="15">
      <c r="A32" s="31"/>
      <c r="B32" s="31" t="s">
        <v>23</v>
      </c>
      <c r="C32" s="31"/>
      <c r="D32" s="31"/>
      <c r="E32" s="31">
        <f>E26+E27+E28+E29+E30+E31</f>
        <v>4491.63</v>
      </c>
    </row>
    <row r="33" spans="1:5" ht="12.75">
      <c r="A33" s="32"/>
      <c r="B33" s="32"/>
      <c r="C33" s="32"/>
      <c r="D33" s="32"/>
      <c r="E33" s="32"/>
    </row>
    <row r="34" spans="1:5" s="33" customFormat="1" ht="17.25" customHeight="1">
      <c r="A34" s="50" t="s">
        <v>70</v>
      </c>
      <c r="B34" s="50"/>
      <c r="C34" s="50"/>
      <c r="D34" s="50"/>
      <c r="E34" s="50"/>
    </row>
    <row r="35" spans="1:5" ht="30">
      <c r="A35" s="9" t="s">
        <v>1</v>
      </c>
      <c r="B35" s="30" t="s">
        <v>19</v>
      </c>
      <c r="C35" s="30" t="s">
        <v>2</v>
      </c>
      <c r="D35" s="30" t="s">
        <v>20</v>
      </c>
      <c r="E35" s="30" t="s">
        <v>21</v>
      </c>
    </row>
    <row r="36" spans="1:5" ht="15">
      <c r="A36" s="35">
        <v>1</v>
      </c>
      <c r="B36" s="12" t="s">
        <v>61</v>
      </c>
      <c r="C36" s="12" t="s">
        <v>26</v>
      </c>
      <c r="D36" s="13"/>
      <c r="E36" s="12">
        <v>116.18</v>
      </c>
    </row>
    <row r="37" spans="1:5" ht="15">
      <c r="A37" s="35">
        <v>2</v>
      </c>
      <c r="B37" s="12" t="s">
        <v>59</v>
      </c>
      <c r="C37" s="12" t="s">
        <v>26</v>
      </c>
      <c r="D37" s="12" t="s">
        <v>60</v>
      </c>
      <c r="E37" s="12">
        <f>929.4</f>
        <v>929.4</v>
      </c>
    </row>
    <row r="38" spans="1:5" ht="15">
      <c r="A38" s="35">
        <v>3</v>
      </c>
      <c r="B38" s="13" t="s">
        <v>71</v>
      </c>
      <c r="C38" s="13" t="s">
        <v>26</v>
      </c>
      <c r="D38" s="13" t="s">
        <v>72</v>
      </c>
      <c r="E38" s="13">
        <v>764.08</v>
      </c>
    </row>
    <row r="39" spans="1:5" ht="15">
      <c r="A39" s="35">
        <v>4</v>
      </c>
      <c r="B39" s="13"/>
      <c r="C39" s="13" t="s">
        <v>26</v>
      </c>
      <c r="D39" s="13"/>
      <c r="E39" s="13"/>
    </row>
    <row r="40" spans="1:5" ht="15">
      <c r="A40" s="35">
        <v>5</v>
      </c>
      <c r="B40" s="13"/>
      <c r="C40" s="13"/>
      <c r="D40" s="13"/>
      <c r="E40" s="13"/>
    </row>
    <row r="41" spans="1:5" ht="15">
      <c r="A41" s="31"/>
      <c r="B41" s="31" t="s">
        <v>23</v>
      </c>
      <c r="C41" s="31"/>
      <c r="D41" s="31"/>
      <c r="E41" s="31">
        <f>E37+E36+E38+E39+E40</f>
        <v>1809.6599999999999</v>
      </c>
    </row>
    <row r="42" spans="1:5" ht="12.75">
      <c r="A42" s="32"/>
      <c r="B42" s="32"/>
      <c r="C42" s="32"/>
      <c r="D42" s="32"/>
      <c r="E42" s="32"/>
    </row>
    <row r="43" spans="1:5" s="33" customFormat="1" ht="21.75" customHeight="1">
      <c r="A43" s="50" t="s">
        <v>73</v>
      </c>
      <c r="B43" s="50"/>
      <c r="C43" s="50"/>
      <c r="D43" s="50"/>
      <c r="E43" s="50"/>
    </row>
    <row r="44" spans="1:5" ht="30">
      <c r="A44" s="9" t="s">
        <v>1</v>
      </c>
      <c r="B44" s="30" t="s">
        <v>19</v>
      </c>
      <c r="C44" s="30" t="s">
        <v>2</v>
      </c>
      <c r="D44" s="30" t="s">
        <v>20</v>
      </c>
      <c r="E44" s="30" t="s">
        <v>21</v>
      </c>
    </row>
    <row r="45" spans="1:5" ht="14.25">
      <c r="A45" s="12">
        <v>1</v>
      </c>
      <c r="B45" s="12" t="s">
        <v>61</v>
      </c>
      <c r="C45" s="12" t="s">
        <v>26</v>
      </c>
      <c r="D45" s="13"/>
      <c r="E45" s="12">
        <v>116.18</v>
      </c>
    </row>
    <row r="46" spans="1:5" ht="16.5" customHeight="1">
      <c r="A46" s="12">
        <v>2</v>
      </c>
      <c r="B46" s="12" t="s">
        <v>59</v>
      </c>
      <c r="C46" s="12" t="s">
        <v>26</v>
      </c>
      <c r="D46" s="12" t="s">
        <v>60</v>
      </c>
      <c r="E46" s="12">
        <f>929.4</f>
        <v>929.4</v>
      </c>
    </row>
    <row r="47" spans="1:5" ht="33" customHeight="1">
      <c r="A47" s="12">
        <v>3</v>
      </c>
      <c r="B47" s="12" t="s">
        <v>74</v>
      </c>
      <c r="C47" s="12" t="s">
        <v>22</v>
      </c>
      <c r="D47" s="12" t="s">
        <v>75</v>
      </c>
      <c r="E47" s="12">
        <f>2897.62</f>
        <v>2897.62</v>
      </c>
    </row>
    <row r="48" spans="1:5" ht="14.25">
      <c r="A48" s="12"/>
      <c r="B48" s="13"/>
      <c r="C48" s="13"/>
      <c r="D48" s="36"/>
      <c r="E48" s="13"/>
    </row>
    <row r="49" spans="1:5" ht="15">
      <c r="A49" s="31"/>
      <c r="B49" s="31" t="s">
        <v>23</v>
      </c>
      <c r="C49" s="31"/>
      <c r="D49" s="31"/>
      <c r="E49" s="31">
        <f>SUM(E45:E48)</f>
        <v>3943.2</v>
      </c>
    </row>
    <row r="50" spans="1:5" ht="12.75">
      <c r="A50" s="32"/>
      <c r="B50" s="32"/>
      <c r="C50" s="32"/>
      <c r="D50" s="32"/>
      <c r="E50" s="32"/>
    </row>
    <row r="51" spans="1:5" ht="21" customHeight="1">
      <c r="A51" s="51" t="s">
        <v>76</v>
      </c>
      <c r="B51" s="51"/>
      <c r="C51" s="51"/>
      <c r="D51" s="51"/>
      <c r="E51" s="51"/>
    </row>
    <row r="52" spans="1:5" ht="30">
      <c r="A52" s="9" t="s">
        <v>1</v>
      </c>
      <c r="B52" s="30" t="s">
        <v>19</v>
      </c>
      <c r="C52" s="30" t="s">
        <v>2</v>
      </c>
      <c r="D52" s="30" t="s">
        <v>20</v>
      </c>
      <c r="E52" s="30" t="s">
        <v>21</v>
      </c>
    </row>
    <row r="53" spans="1:5" ht="14.25">
      <c r="A53" s="12">
        <v>1</v>
      </c>
      <c r="B53" s="13" t="s">
        <v>77</v>
      </c>
      <c r="C53" s="12" t="s">
        <v>26</v>
      </c>
      <c r="D53" s="13"/>
      <c r="E53" s="13">
        <f>1941.5</f>
        <v>1941.5</v>
      </c>
    </row>
    <row r="54" spans="1:5" ht="18" customHeight="1">
      <c r="A54" s="12">
        <v>2</v>
      </c>
      <c r="B54" s="13" t="s">
        <v>59</v>
      </c>
      <c r="C54" s="12" t="s">
        <v>26</v>
      </c>
      <c r="D54" s="12" t="s">
        <v>60</v>
      </c>
      <c r="E54" s="12">
        <v>929.4</v>
      </c>
    </row>
    <row r="55" spans="1:5" ht="14.25">
      <c r="A55" s="12">
        <v>3</v>
      </c>
      <c r="B55" s="12" t="s">
        <v>61</v>
      </c>
      <c r="C55" s="12" t="s">
        <v>26</v>
      </c>
      <c r="D55" s="13"/>
      <c r="E55" s="12">
        <v>116.18</v>
      </c>
    </row>
    <row r="56" spans="1:5" ht="14.25">
      <c r="A56" s="12">
        <v>4</v>
      </c>
      <c r="B56" s="13"/>
      <c r="C56" s="12"/>
      <c r="D56" s="13"/>
      <c r="E56" s="13"/>
    </row>
    <row r="57" spans="1:5" ht="14.25">
      <c r="A57" s="12">
        <v>5</v>
      </c>
      <c r="B57" s="12"/>
      <c r="C57" s="12" t="s">
        <v>26</v>
      </c>
      <c r="D57" s="12"/>
      <c r="E57" s="12"/>
    </row>
    <row r="58" spans="1:5" ht="14.25">
      <c r="A58" s="12">
        <v>6</v>
      </c>
      <c r="B58" s="13"/>
      <c r="C58" s="12" t="s">
        <v>26</v>
      </c>
      <c r="D58" s="13"/>
      <c r="E58" s="13"/>
    </row>
    <row r="59" spans="1:5" ht="15">
      <c r="A59" s="31"/>
      <c r="B59" s="31" t="s">
        <v>23</v>
      </c>
      <c r="C59" s="31"/>
      <c r="D59" s="31"/>
      <c r="E59" s="31">
        <f>E53+E54+E55+E56+E57+E58</f>
        <v>2987.08</v>
      </c>
    </row>
    <row r="60" spans="1:5" ht="27" customHeight="1">
      <c r="A60" s="51" t="s">
        <v>78</v>
      </c>
      <c r="B60" s="51"/>
      <c r="C60" s="51"/>
      <c r="D60" s="51"/>
      <c r="E60" s="51"/>
    </row>
    <row r="61" spans="1:5" ht="30">
      <c r="A61" s="9" t="s">
        <v>1</v>
      </c>
      <c r="B61" s="30" t="s">
        <v>19</v>
      </c>
      <c r="C61" s="30" t="s">
        <v>2</v>
      </c>
      <c r="D61" s="30" t="s">
        <v>20</v>
      </c>
      <c r="E61" s="30" t="s">
        <v>21</v>
      </c>
    </row>
    <row r="62" spans="1:5" ht="28.5">
      <c r="A62" s="12">
        <v>1</v>
      </c>
      <c r="B62" s="13" t="s">
        <v>79</v>
      </c>
      <c r="C62" s="12" t="s">
        <v>26</v>
      </c>
      <c r="D62" s="13"/>
      <c r="E62" s="13">
        <v>840.69</v>
      </c>
    </row>
    <row r="63" spans="1:5" ht="14.25" customHeight="1">
      <c r="A63" s="12">
        <v>2</v>
      </c>
      <c r="B63" s="12" t="s">
        <v>77</v>
      </c>
      <c r="C63" s="12" t="s">
        <v>26</v>
      </c>
      <c r="D63" s="12"/>
      <c r="E63" s="12">
        <v>2532.26</v>
      </c>
    </row>
    <row r="64" spans="1:5" ht="14.25">
      <c r="A64" s="12">
        <v>3</v>
      </c>
      <c r="B64" s="13" t="s">
        <v>59</v>
      </c>
      <c r="C64" s="12" t="s">
        <v>26</v>
      </c>
      <c r="D64" s="12" t="s">
        <v>60</v>
      </c>
      <c r="E64" s="12">
        <v>929.4</v>
      </c>
    </row>
    <row r="65" spans="1:5" ht="14.25">
      <c r="A65" s="12">
        <v>4</v>
      </c>
      <c r="B65" s="12" t="s">
        <v>61</v>
      </c>
      <c r="C65" s="12" t="s">
        <v>26</v>
      </c>
      <c r="D65" s="12"/>
      <c r="E65" s="12">
        <v>116.18</v>
      </c>
    </row>
    <row r="66" spans="1:5" ht="14.25">
      <c r="A66" s="12">
        <v>5</v>
      </c>
      <c r="B66" s="12"/>
      <c r="C66" s="12" t="s">
        <v>26</v>
      </c>
      <c r="D66" s="12"/>
      <c r="E66" s="12"/>
    </row>
    <row r="67" spans="1:5" ht="14.25">
      <c r="A67" s="12">
        <v>6</v>
      </c>
      <c r="B67" s="13"/>
      <c r="C67" s="12" t="s">
        <v>26</v>
      </c>
      <c r="D67" s="13"/>
      <c r="E67" s="13"/>
    </row>
    <row r="68" spans="1:5" ht="14.25">
      <c r="A68" s="12">
        <v>7</v>
      </c>
      <c r="B68" s="13"/>
      <c r="C68" s="12"/>
      <c r="D68" s="12"/>
      <c r="E68" s="12"/>
    </row>
    <row r="69" spans="1:5" ht="15">
      <c r="A69" s="31"/>
      <c r="B69" s="31" t="s">
        <v>23</v>
      </c>
      <c r="C69" s="31"/>
      <c r="D69" s="31"/>
      <c r="E69" s="31">
        <f>E62+E63+E64+E65+E66+E67+E68</f>
        <v>4418.530000000001</v>
      </c>
    </row>
    <row r="70" spans="1:5" ht="19.5" customHeight="1">
      <c r="A70" s="51" t="s">
        <v>80</v>
      </c>
      <c r="B70" s="51"/>
      <c r="C70" s="51"/>
      <c r="D70" s="51"/>
      <c r="E70" s="51"/>
    </row>
    <row r="71" spans="1:5" ht="30">
      <c r="A71" s="9" t="s">
        <v>1</v>
      </c>
      <c r="B71" s="30" t="s">
        <v>19</v>
      </c>
      <c r="C71" s="30" t="s">
        <v>2</v>
      </c>
      <c r="D71" s="30" t="s">
        <v>20</v>
      </c>
      <c r="E71" s="30" t="s">
        <v>21</v>
      </c>
    </row>
    <row r="72" spans="1:5" ht="14.25">
      <c r="A72" s="12">
        <v>1</v>
      </c>
      <c r="B72" s="13" t="s">
        <v>59</v>
      </c>
      <c r="C72" s="13" t="s">
        <v>69</v>
      </c>
      <c r="D72" s="12" t="s">
        <v>60</v>
      </c>
      <c r="E72" s="12">
        <v>929.4</v>
      </c>
    </row>
    <row r="73" spans="1:5" ht="18" customHeight="1">
      <c r="A73" s="12">
        <v>2</v>
      </c>
      <c r="B73" s="12" t="s">
        <v>61</v>
      </c>
      <c r="C73" s="13" t="s">
        <v>69</v>
      </c>
      <c r="D73" s="13"/>
      <c r="E73" s="12">
        <v>116.18</v>
      </c>
    </row>
    <row r="74" spans="1:5" ht="14.25">
      <c r="A74" s="12">
        <v>3</v>
      </c>
      <c r="B74" s="13"/>
      <c r="C74" s="12" t="s">
        <v>26</v>
      </c>
      <c r="D74" s="13"/>
      <c r="E74" s="13"/>
    </row>
    <row r="75" spans="1:5" ht="14.25">
      <c r="A75" s="12">
        <v>4</v>
      </c>
      <c r="B75" s="12"/>
      <c r="C75" s="12" t="s">
        <v>26</v>
      </c>
      <c r="D75" s="12"/>
      <c r="E75" s="12"/>
    </row>
    <row r="76" spans="1:5" ht="15">
      <c r="A76" s="31"/>
      <c r="B76" s="31" t="s">
        <v>23</v>
      </c>
      <c r="C76" s="31"/>
      <c r="D76" s="31"/>
      <c r="E76" s="31">
        <f>E73+E72+E74+E75</f>
        <v>1045.58</v>
      </c>
    </row>
    <row r="78" spans="1:5" ht="23.25" customHeight="1">
      <c r="A78" s="51" t="s">
        <v>81</v>
      </c>
      <c r="B78" s="51"/>
      <c r="C78" s="51"/>
      <c r="D78" s="51"/>
      <c r="E78" s="51"/>
    </row>
    <row r="79" spans="1:5" ht="30">
      <c r="A79" s="9" t="s">
        <v>1</v>
      </c>
      <c r="B79" s="30" t="s">
        <v>19</v>
      </c>
      <c r="C79" s="30" t="s">
        <v>2</v>
      </c>
      <c r="D79" s="30" t="s">
        <v>20</v>
      </c>
      <c r="E79" s="30" t="s">
        <v>21</v>
      </c>
    </row>
    <row r="80" spans="1:5" ht="14.25">
      <c r="A80" s="12">
        <v>1</v>
      </c>
      <c r="B80" s="13" t="s">
        <v>59</v>
      </c>
      <c r="C80" s="13" t="s">
        <v>26</v>
      </c>
      <c r="D80" s="13" t="s">
        <v>60</v>
      </c>
      <c r="E80" s="12">
        <v>929.4</v>
      </c>
    </row>
    <row r="81" spans="1:5" ht="18" customHeight="1">
      <c r="A81" s="12">
        <v>2</v>
      </c>
      <c r="B81" s="12" t="s">
        <v>61</v>
      </c>
      <c r="C81" s="12" t="s">
        <v>26</v>
      </c>
      <c r="D81" s="12"/>
      <c r="E81" s="12">
        <v>116.18</v>
      </c>
    </row>
    <row r="82" spans="1:5" ht="14.25">
      <c r="A82" s="12">
        <v>3</v>
      </c>
      <c r="B82" s="13"/>
      <c r="C82" s="12" t="s">
        <v>26</v>
      </c>
      <c r="D82" s="13"/>
      <c r="E82" s="13"/>
    </row>
    <row r="83" spans="1:5" ht="14.25">
      <c r="A83" s="12">
        <v>4</v>
      </c>
      <c r="B83" s="12"/>
      <c r="C83" s="12" t="s">
        <v>26</v>
      </c>
      <c r="D83" s="12"/>
      <c r="E83" s="12"/>
    </row>
    <row r="84" spans="1:5" ht="15">
      <c r="A84" s="31"/>
      <c r="B84" s="31" t="s">
        <v>23</v>
      </c>
      <c r="C84" s="31"/>
      <c r="D84" s="31"/>
      <c r="E84" s="31">
        <f>E81+E80+E82+E83</f>
        <v>1045.58</v>
      </c>
    </row>
    <row r="86" spans="1:5" ht="17.25" customHeight="1">
      <c r="A86" s="51" t="s">
        <v>48</v>
      </c>
      <c r="B86" s="51"/>
      <c r="C86" s="51"/>
      <c r="D86" s="51"/>
      <c r="E86" s="51"/>
    </row>
    <row r="87" spans="1:5" ht="30">
      <c r="A87" s="9" t="s">
        <v>1</v>
      </c>
      <c r="B87" s="30" t="s">
        <v>19</v>
      </c>
      <c r="C87" s="30" t="s">
        <v>2</v>
      </c>
      <c r="D87" s="30" t="s">
        <v>20</v>
      </c>
      <c r="E87" s="30" t="s">
        <v>21</v>
      </c>
    </row>
    <row r="88" spans="1:5" ht="14.25">
      <c r="A88" s="12">
        <v>1</v>
      </c>
      <c r="B88" s="13" t="s">
        <v>59</v>
      </c>
      <c r="C88" s="12" t="s">
        <v>26</v>
      </c>
      <c r="D88" s="12" t="s">
        <v>60</v>
      </c>
      <c r="E88" s="12">
        <v>929.4</v>
      </c>
    </row>
    <row r="89" spans="1:5" ht="18" customHeight="1">
      <c r="A89" s="12">
        <v>2</v>
      </c>
      <c r="B89" s="12" t="s">
        <v>61</v>
      </c>
      <c r="C89" s="12" t="s">
        <v>26</v>
      </c>
      <c r="D89" s="13"/>
      <c r="E89" s="12">
        <v>116.18</v>
      </c>
    </row>
    <row r="90" spans="1:5" ht="14.25">
      <c r="A90" s="12">
        <v>3</v>
      </c>
      <c r="B90" s="12" t="s">
        <v>82</v>
      </c>
      <c r="C90" s="12" t="s">
        <v>26</v>
      </c>
      <c r="D90" s="12"/>
      <c r="E90" s="12">
        <f>6849.52</f>
        <v>6849.52</v>
      </c>
    </row>
    <row r="91" spans="1:5" ht="14.25">
      <c r="A91" s="12">
        <v>4</v>
      </c>
      <c r="B91" s="37"/>
      <c r="C91" s="13"/>
      <c r="D91" s="12"/>
      <c r="E91" s="12"/>
    </row>
    <row r="92" spans="1:5" ht="15">
      <c r="A92" s="31"/>
      <c r="B92" s="31" t="s">
        <v>23</v>
      </c>
      <c r="C92" s="31"/>
      <c r="D92" s="31"/>
      <c r="E92" s="31">
        <f>E89+E88+E90+E91</f>
        <v>7895.1</v>
      </c>
    </row>
    <row r="93" spans="1:5" ht="15">
      <c r="A93" s="38"/>
      <c r="B93" s="38"/>
      <c r="C93" s="38"/>
      <c r="D93" s="38"/>
      <c r="E93" s="38"/>
    </row>
    <row r="94" spans="1:5" ht="19.5" customHeight="1">
      <c r="A94" s="51" t="s">
        <v>49</v>
      </c>
      <c r="B94" s="51"/>
      <c r="C94" s="51"/>
      <c r="D94" s="51"/>
      <c r="E94" s="51"/>
    </row>
    <row r="95" spans="1:5" ht="30">
      <c r="A95" s="9" t="s">
        <v>1</v>
      </c>
      <c r="B95" s="30" t="s">
        <v>19</v>
      </c>
      <c r="C95" s="30" t="s">
        <v>2</v>
      </c>
      <c r="D95" s="30" t="s">
        <v>20</v>
      </c>
      <c r="E95" s="30" t="s">
        <v>21</v>
      </c>
    </row>
    <row r="96" spans="1:5" ht="14.25">
      <c r="A96" s="12">
        <v>1</v>
      </c>
      <c r="B96" s="13" t="s">
        <v>59</v>
      </c>
      <c r="C96" s="13" t="s">
        <v>26</v>
      </c>
      <c r="D96" s="12" t="s">
        <v>60</v>
      </c>
      <c r="E96" s="12">
        <v>929.4</v>
      </c>
    </row>
    <row r="97" spans="1:5" ht="14.25">
      <c r="A97" s="12">
        <v>2</v>
      </c>
      <c r="B97" s="12" t="s">
        <v>61</v>
      </c>
      <c r="C97" s="12" t="s">
        <v>26</v>
      </c>
      <c r="D97" s="13"/>
      <c r="E97" s="12">
        <v>116.18</v>
      </c>
    </row>
    <row r="98" spans="1:5" ht="14.25">
      <c r="A98" s="12">
        <v>3</v>
      </c>
      <c r="B98" s="12"/>
      <c r="C98" s="12" t="s">
        <v>26</v>
      </c>
      <c r="D98" s="12"/>
      <c r="E98" s="12"/>
    </row>
    <row r="99" spans="1:5" ht="14.25">
      <c r="A99" s="12">
        <v>4</v>
      </c>
      <c r="B99" s="12"/>
      <c r="C99" s="12" t="s">
        <v>26</v>
      </c>
      <c r="D99" s="12"/>
      <c r="E99" s="12"/>
    </row>
    <row r="100" spans="1:5" ht="14.25">
      <c r="A100" s="12">
        <v>5</v>
      </c>
      <c r="B100" s="12"/>
      <c r="C100" s="12" t="s">
        <v>26</v>
      </c>
      <c r="D100" s="12"/>
      <c r="E100" s="12"/>
    </row>
    <row r="101" spans="1:5" ht="15">
      <c r="A101" s="31"/>
      <c r="B101" s="31" t="s">
        <v>23</v>
      </c>
      <c r="C101" s="31"/>
      <c r="D101" s="31"/>
      <c r="E101" s="31">
        <f>E97+E96+E98+E99+E100</f>
        <v>1045.58</v>
      </c>
    </row>
    <row r="102" spans="1:5" s="39" customFormat="1" ht="15">
      <c r="A102" s="38"/>
      <c r="B102" s="38"/>
      <c r="C102" s="38"/>
      <c r="D102" s="38"/>
      <c r="E102" s="38"/>
    </row>
    <row r="103" spans="1:5" ht="18">
      <c r="A103" s="40"/>
      <c r="B103" s="40" t="s">
        <v>55</v>
      </c>
      <c r="C103" s="40"/>
      <c r="D103" s="40"/>
      <c r="E103" s="41">
        <f>E8+E15+E22+E32+E41+E49+E59+E69+E76+E84+E92+E101</f>
        <v>39219.225000000006</v>
      </c>
    </row>
    <row r="104" spans="1:5" ht="15">
      <c r="A104" s="38"/>
      <c r="B104" s="38"/>
      <c r="C104" s="38"/>
      <c r="D104" s="38"/>
      <c r="E104" s="38"/>
    </row>
    <row r="105" spans="1:5" ht="15">
      <c r="A105" s="38"/>
      <c r="B105" s="38"/>
      <c r="C105" s="38"/>
      <c r="D105" s="38"/>
      <c r="E105" s="38"/>
    </row>
    <row r="106" spans="1:5" ht="15">
      <c r="A106" s="38"/>
      <c r="B106" s="38"/>
      <c r="C106" s="38"/>
      <c r="D106" s="38"/>
      <c r="E106" s="38"/>
    </row>
  </sheetData>
  <sheetProtection selectLockedCells="1" selectUnlockedCells="1"/>
  <mergeCells count="12">
    <mergeCell ref="A51:E51"/>
    <mergeCell ref="A60:E60"/>
    <mergeCell ref="A70:E70"/>
    <mergeCell ref="A78:E78"/>
    <mergeCell ref="A86:E86"/>
    <mergeCell ref="A94:E94"/>
    <mergeCell ref="A1:E1"/>
    <mergeCell ref="A10:E10"/>
    <mergeCell ref="A17:E17"/>
    <mergeCell ref="A24:E24"/>
    <mergeCell ref="A34:E34"/>
    <mergeCell ref="A43:E43"/>
  </mergeCells>
  <printOptions/>
  <pageMargins left="0.7875" right="0.7875" top="1.0527777777777778" bottom="1.0527777777777778" header="0.7875" footer="0.7875"/>
  <pageSetup horizontalDpi="300" verticalDpi="300" orientation="portrait" paperSize="9" scale="4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2020-03-11T05:43:59Z</dcterms:modified>
  <cp:category/>
  <cp:version/>
  <cp:contentType/>
  <cp:contentStatus/>
</cp:coreProperties>
</file>